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480" windowHeight="10830" activeTab="0"/>
  </bookViews>
  <sheets>
    <sheet name="table de 1" sheetId="1" r:id="rId1"/>
    <sheet name="table de 2" sheetId="2" r:id="rId2"/>
    <sheet name="table de 3" sheetId="3" r:id="rId3"/>
    <sheet name="table de 4" sheetId="4" r:id="rId4"/>
    <sheet name="table de 5" sheetId="5" r:id="rId5"/>
    <sheet name="table de 6" sheetId="6" r:id="rId6"/>
    <sheet name="table de 7" sheetId="7" r:id="rId7"/>
    <sheet name="table de 8" sheetId="8" r:id="rId8"/>
    <sheet name="table de 9" sheetId="9" r:id="rId9"/>
    <sheet name="table de 10" sheetId="10" r:id="rId10"/>
    <sheet name="table de 11" sheetId="11" r:id="rId11"/>
    <sheet name="table de 12" sheetId="12" r:id="rId12"/>
    <sheet name="table de 13" sheetId="13" r:id="rId13"/>
    <sheet name="table de 14" sheetId="14" r:id="rId14"/>
    <sheet name="table de 15" sheetId="15" r:id="rId15"/>
    <sheet name="nom table" sheetId="16" r:id="rId16"/>
  </sheets>
  <definedNames/>
  <calcPr fullCalcOnLoad="1"/>
</workbook>
</file>

<file path=xl/sharedStrings.xml><?xml version="1.0" encoding="utf-8"?>
<sst xmlns="http://schemas.openxmlformats.org/spreadsheetml/2006/main" count="413" uniqueCount="338">
  <si>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</si>
  <si>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</si>
  <si>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</si>
  <si>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</si>
  <si>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</si>
  <si>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</si>
  <si>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</si>
  <si>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</si>
  <si>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</si>
  <si>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</si>
  <si>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</si>
  <si>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</si>
  <si>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</si>
  <si>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</si>
  <si>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</si>
  <si>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</si>
  <si>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</si>
  <si>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</si>
  <si>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</si>
  <si>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</si>
  <si>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</si>
  <si>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</si>
  <si>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</si>
  <si>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</si>
  <si>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</si>
  <si>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</si>
  <si>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</si>
  <si>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</si>
  <si>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</si>
  <si>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</si>
  <si>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</si>
  <si>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</si>
  <si>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</si>
  <si>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</si>
  <si>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</si>
  <si>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</si>
  <si>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</si>
  <si>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</si>
  <si>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</si>
  <si>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</si>
  <si>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</si>
  <si>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</si>
  <si>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</si>
  <si>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</si>
  <si>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</si>
  <si>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</si>
  <si>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</si>
  <si>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</si>
  <si>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</si>
  <si>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</si>
  <si>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</si>
  <si>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</si>
  <si>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</si>
  <si>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</si>
  <si>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</si>
  <si>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</si>
  <si>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</si>
  <si>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</si>
  <si>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</si>
  <si>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</si>
  <si>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</si>
  <si>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</si>
  <si>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</si>
  <si>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</si>
  <si>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</si>
  <si>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</si>
  <si>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</si>
  <si>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</si>
  <si>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</si>
  <si>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</si>
  <si>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</si>
  <si>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</si>
  <si>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</si>
  <si>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</si>
  <si>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</si>
  <si>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</si>
  <si>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</si>
  <si>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</si>
  <si>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</si>
  <si>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</si>
  <si>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</si>
  <si>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</si>
  <si>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</si>
  <si>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</si>
  <si>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</si>
  <si>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</si>
  <si>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</si>
  <si>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</si>
  <si>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</si>
  <si>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</si>
  <si>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</si>
  <si>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</si>
  <si>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</si>
  <si>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</si>
  <si>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</si>
  <si>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</si>
  <si>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</si>
  <si>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</si>
  <si>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</si>
  <si>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</si>
  <si>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</si>
  <si>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</si>
  <si>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</si>
  <si>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</si>
  <si>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</si>
  <si>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</si>
  <si>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</si>
  <si>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</si>
  <si>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</si>
  <si>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</si>
  <si>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</si>
  <si>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</si>
  <si>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</si>
  <si>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</si>
  <si>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</si>
  <si>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</si>
  <si>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</si>
  <si>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</si>
  <si>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</si>
  <si>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</si>
  <si>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</si>
  <si>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</si>
  <si>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</si>
  <si>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</si>
  <si>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</si>
  <si>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</si>
  <si>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</si>
  <si>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</si>
  <si>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</si>
  <si>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</si>
  <si>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</si>
  <si>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</si>
  <si>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</si>
  <si>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</si>
  <si>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</si>
  <si>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</si>
  <si>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Un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</si>
  <si>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</si>
  <si>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</si>
  <si>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</si>
  <si>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</si>
  <si>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</si>
  <si>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</si>
  <si>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</si>
  <si>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</si>
  <si>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</si>
  <si>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</si>
  <si>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</si>
  <si>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</si>
  <si>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</si>
  <si>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</si>
  <si>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</si>
  <si>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</si>
  <si>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</si>
  <si>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</si>
  <si>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</si>
  <si>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</si>
  <si>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</si>
  <si>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</si>
  <si>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</si>
  <si>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</si>
  <si>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</si>
  <si>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</si>
  <si>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</si>
  <si>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</si>
  <si>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</si>
  <si>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</si>
  <si>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</si>
  <si>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</si>
  <si>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</si>
  <si>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</si>
  <si>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</si>
  <si>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</si>
  <si>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</si>
  <si>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</si>
  <si>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</si>
  <si>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</si>
  <si>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</si>
  <si>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</si>
  <si>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</si>
  <si>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</si>
  <si>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</si>
  <si>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</si>
  <si>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</si>
  <si>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</si>
  <si>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</si>
  <si>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</si>
  <si>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</si>
  <si>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</si>
  <si>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</si>
  <si>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</si>
  <si>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</si>
  <si>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</si>
  <si>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</si>
  <si>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</si>
  <si>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</si>
  <si>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</si>
  <si>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</si>
  <si>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</si>
  <si>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</si>
  <si>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</si>
  <si>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</si>
  <si>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</si>
  <si>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</si>
  <si>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</si>
  <si>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</si>
  <si>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</si>
  <si>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</si>
  <si>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</si>
  <si>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</si>
  <si>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</si>
  <si>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</si>
  <si>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</si>
  <si>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</si>
  <si>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</si>
  <si>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</si>
  <si>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</si>
  <si>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</si>
  <si>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</si>
  <si>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</si>
  <si>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</si>
  <si>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</si>
  <si>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</si>
  <si>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</si>
  <si>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</si>
  <si>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</si>
  <si>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</si>
  <si>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</si>
  <si>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</si>
  <si>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</si>
  <si>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</si>
  <si>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</si>
  <si>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</si>
  <si>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</si>
  <si>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</si>
  <si>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</si>
  <si>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</si>
  <si>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</si>
  <si>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</si>
  <si>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</si>
  <si>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</si>
  <si>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</si>
  <si>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</si>
  <si>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</si>
  <si>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</si>
  <si>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</si>
  <si>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</si>
  <si>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</si>
  <si>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</si>
  <si>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</si>
  <si>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</si>
  <si>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</si>
  <si>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</si>
  <si>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</si>
  <si>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</si>
  <si>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</si>
  <si>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</si>
  <si>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</si>
  <si>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</si>
  <si>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</si>
  <si>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</si>
  <si>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</si>
  <si>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</si>
  <si>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</si>
  <si>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</si>
  <si>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</si>
  <si>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</si>
  <si>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</si>
  <si>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</si>
  <si>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</si>
  <si>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</si>
  <si>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</si>
  <si>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</si>
  <si>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</si>
  <si>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</si>
  <si>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</si>
  <si>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</si>
  <si>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</si>
  <si>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</si>
  <si>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</si>
  <si>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</si>
  <si>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</si>
  <si>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</si>
  <si>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</si>
  <si>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</si>
  <si>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</si>
  <si>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</si>
  <si>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</si>
  <si>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</si>
  <si>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</si>
  <si>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</si>
  <si>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</si>
  <si>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</si>
  <si>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</si>
  <si>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</si>
  <si>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</si>
  <si>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 xml:space="preserve"> </t>
  </si>
  <si>
    <t xml:space="preserve"> </t>
  </si>
  <si>
    <t>Table de multiplication par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</si>
  <si>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</si>
  <si>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</si>
  <si>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</si>
  <si>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</si>
  <si>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</si>
  <si>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</si>
  <si>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</si>
  <si>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</si>
  <si>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</si>
  <si>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</si>
  <si>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</si>
  <si>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</si>
  <si>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</si>
  <si>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</si>
  <si>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</si>
  <si>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</si>
  <si>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</si>
  <si>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</si>
  <si>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</si>
  <si>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</si>
  <si>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</si>
  <si>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</si>
  <si>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Fois</t>
  </si>
  <si>
    <t>« = »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</si>
  <si>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</si>
  <si>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</si>
  <si>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</si>
  <si>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</si>
  <si>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</si>
  <si>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</si>
  <si>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</si>
  <si>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</si>
  <si>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</si>
  <si>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</si>
  <si>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</si>
  <si>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</si>
  <si>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treize</t>
  </si>
  <si>
    <t>quatorze</t>
  </si>
  <si>
    <t>quinze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</si>
</sst>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"/>
      <family val="2"/>
    </font>
    <font>
      <sz val="13"/>
      <name val="Nimbus Roman No9 L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4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3.7109375" style="0" customWidth="1"/>
    <col min="3" max="3" width="3.8515625" style="0" customWidth="1"/>
    <col min="4" max="4" width="6.7109375" style="0" customWidth="1"/>
    <col min="5" max="8" width="10.28125" style="0" customWidth="1"/>
    <col min="9" max="9" width="22.57421875" style="8" bestFit="1" customWidth="1"/>
    <col min="10" max="10" width="34.00390625" style="9" bestFit="1" customWidth="1"/>
    <col min="11" max="16384" width="10.28125" style="0" customWidth="1"/>
  </cols>
  <sheetData>
    <row r="1" spans="1:6" ht="16.5">
      <c r="A1" s="10" t="s">
        <v>0</v>
      </c>
      <c r="B1" s="10"/>
      <c r="C1" s="10"/>
      <c r="D1" s="10"/>
      <c r="E1" s="10"/>
      <c r="F1" s="1" t="str">
        <f>VLOOKUP(A3,'nom table'!A1:B12,2)</f>
        <v>Un</v>
      </c>
    </row>
    <row r="3" spans="1:12" ht="12.75">
      <c r="A3">
        <v>1</v>
      </c>
      <c r="B3" t="s">
        <v>1</v>
      </c>
      <c r="C3">
        <v>5</v>
      </c>
      <c r="D3" t="s">
        <v>2</v>
      </c>
      <c r="E3" s="7"/>
      <c r="F3" s="3">
        <f aca="true" t="shared" si="0" ref="F3:F14">A3*C3</f>
        <v>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  <c r="L3" s="4"/>
    </row>
    <row r="4" spans="1:10" ht="12.75">
      <c r="A4">
        <f aca="true" t="shared" si="3" ref="A4:A14">A3</f>
        <v>1</v>
      </c>
      <c r="B4" t="s">
        <v>3</v>
      </c>
      <c r="C4">
        <v>9</v>
      </c>
      <c r="D4" t="s">
        <v>4</v>
      </c>
      <c r="E4" s="7"/>
      <c r="F4" s="3">
        <f t="shared" si="0"/>
        <v>9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</v>
      </c>
      <c r="B5" t="s">
        <v>5</v>
      </c>
      <c r="C5">
        <v>8</v>
      </c>
      <c r="D5" t="s">
        <v>6</v>
      </c>
      <c r="E5" s="2"/>
      <c r="F5" s="3">
        <f t="shared" si="0"/>
        <v>8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</v>
      </c>
      <c r="B6" t="s">
        <v>7</v>
      </c>
      <c r="C6">
        <v>4</v>
      </c>
      <c r="D6" t="s">
        <v>8</v>
      </c>
      <c r="E6" s="2"/>
      <c r="F6" s="3">
        <f t="shared" si="0"/>
        <v>4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</v>
      </c>
      <c r="B7" t="s">
        <v>9</v>
      </c>
      <c r="C7">
        <v>6</v>
      </c>
      <c r="D7" t="s">
        <v>10</v>
      </c>
      <c r="E7" s="2"/>
      <c r="F7" s="3">
        <f t="shared" si="0"/>
        <v>6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</v>
      </c>
      <c r="B8" t="s">
        <v>11</v>
      </c>
      <c r="C8">
        <v>3</v>
      </c>
      <c r="D8" t="s">
        <v>12</v>
      </c>
      <c r="E8" s="2"/>
      <c r="F8" s="3">
        <f t="shared" si="0"/>
        <v>3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</v>
      </c>
      <c r="B9" t="s">
        <v>13</v>
      </c>
      <c r="C9">
        <v>7</v>
      </c>
      <c r="D9" t="s">
        <v>14</v>
      </c>
      <c r="E9" s="2"/>
      <c r="F9" s="3">
        <f t="shared" si="0"/>
        <v>7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</v>
      </c>
      <c r="B10" t="s">
        <v>15</v>
      </c>
      <c r="C10">
        <v>1</v>
      </c>
      <c r="D10" t="s">
        <v>16</v>
      </c>
      <c r="E10" s="2"/>
      <c r="F10" s="3">
        <f t="shared" si="0"/>
        <v>1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</v>
      </c>
      <c r="B11" t="s">
        <v>17</v>
      </c>
      <c r="C11">
        <v>10</v>
      </c>
      <c r="D11" t="s">
        <v>18</v>
      </c>
      <c r="E11" s="2"/>
      <c r="F11" s="3">
        <f t="shared" si="0"/>
        <v>10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</v>
      </c>
      <c r="B12" t="s">
        <v>19</v>
      </c>
      <c r="C12">
        <v>2</v>
      </c>
      <c r="D12" t="s">
        <v>20</v>
      </c>
      <c r="E12" s="2"/>
      <c r="F12" s="3">
        <f t="shared" si="0"/>
        <v>2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</v>
      </c>
      <c r="B13" t="s">
        <v>21</v>
      </c>
      <c r="C13">
        <v>12</v>
      </c>
      <c r="D13" t="s">
        <v>22</v>
      </c>
      <c r="E13" s="2"/>
      <c r="F13" s="3">
        <f t="shared" si="0"/>
        <v>12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</v>
      </c>
      <c r="B14" t="s">
        <v>23</v>
      </c>
      <c r="C14">
        <v>11</v>
      </c>
      <c r="D14" t="s">
        <v>24</v>
      </c>
      <c r="E14" s="2"/>
      <c r="F14" s="3">
        <f t="shared" si="0"/>
        <v>11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2" ht="12.75">
      <c r="A15" t="s">
        <v>25</v>
      </c>
      <c r="B15" t="s">
        <v>26</v>
      </c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20" ht="12.75">
      <c r="I20" s="3">
        <f>IF(G3&lt;&gt;"",IF(G4&lt;&gt;"",IF(G5&lt;&gt;"",IF(G6&lt;&gt;"",IF(G7&lt;&gt;"",IF(G8&lt;&gt;"","bon",""),""),""),""),""),"")</f>
      </c>
    </row>
    <row r="21" ht="12.75">
      <c r="I21" s="3">
        <f>IF(G10&lt;&gt;"",IF(G11&lt;&gt;"",IF(G12&lt;&gt;"",IF(G13&lt;&gt;"",IF(G14&lt;&gt;"",IF(G9&lt;&gt;"","bon",""),""),""),""),""),"")</f>
      </c>
    </row>
    <row r="23" spans="9:10" ht="12.75">
      <c r="I23"/>
      <c r="J23"/>
    </row>
    <row r="24" spans="9:10" ht="12.75">
      <c r="I24"/>
      <c r="J24"/>
    </row>
    <row r="25" spans="9:10" ht="12.75">
      <c r="I25"/>
      <c r="J25"/>
    </row>
    <row r="26" spans="9:10" ht="12.75">
      <c r="I26"/>
      <c r="J26"/>
    </row>
    <row r="27" spans="9:10" ht="12.75">
      <c r="I27"/>
      <c r="J27"/>
    </row>
    <row r="28" spans="9:10" ht="12.75">
      <c r="I28"/>
      <c r="J28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r:id="rId1"/>
  <headerFooter alignWithMargins="0">
    <oddHeader>&amp;C&amp;"Nimbus Roman No9 L,Normal"&amp;12&amp;A</oddHeader>
    <oddFooter>&amp;C&amp;"Nimbus Roman No9 L,Normal"&amp;12Page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8515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244</v>
      </c>
      <c r="B1" s="10"/>
      <c r="C1" s="10"/>
      <c r="D1" s="10"/>
      <c r="E1" s="10"/>
      <c r="F1" s="1" t="str">
        <f>VLOOKUP(A3,'nom table'!A1:B12,2)</f>
        <v>Dix</v>
      </c>
    </row>
    <row r="3" spans="1:10" ht="12.75">
      <c r="A3">
        <v>10</v>
      </c>
      <c r="B3" t="s">
        <v>245</v>
      </c>
      <c r="C3">
        <v>5</v>
      </c>
      <c r="D3" t="s">
        <v>246</v>
      </c>
      <c r="E3" s="2"/>
      <c r="F3" s="3">
        <f aca="true" t="shared" si="0" ref="F3:F14">A3*C3</f>
        <v>50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10</v>
      </c>
      <c r="B4" t="s">
        <v>247</v>
      </c>
      <c r="C4">
        <v>9</v>
      </c>
      <c r="D4" t="s">
        <v>248</v>
      </c>
      <c r="E4" s="2"/>
      <c r="F4" s="3">
        <f t="shared" si="0"/>
        <v>90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10</v>
      </c>
      <c r="B5" t="s">
        <v>249</v>
      </c>
      <c r="C5">
        <v>8</v>
      </c>
      <c r="D5" t="s">
        <v>250</v>
      </c>
      <c r="E5" s="2"/>
      <c r="F5" s="3">
        <f t="shared" si="0"/>
        <v>80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10</v>
      </c>
      <c r="B6" t="s">
        <v>251</v>
      </c>
      <c r="C6">
        <v>4</v>
      </c>
      <c r="D6" t="s">
        <v>252</v>
      </c>
      <c r="E6" s="2"/>
      <c r="F6" s="3">
        <f t="shared" si="0"/>
        <v>40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10</v>
      </c>
      <c r="B7" t="s">
        <v>253</v>
      </c>
      <c r="C7">
        <v>6</v>
      </c>
      <c r="D7" t="s">
        <v>254</v>
      </c>
      <c r="E7" s="2"/>
      <c r="F7" s="3">
        <f t="shared" si="0"/>
        <v>60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10</v>
      </c>
      <c r="B8" t="s">
        <v>255</v>
      </c>
      <c r="C8">
        <v>3</v>
      </c>
      <c r="D8" t="s">
        <v>256</v>
      </c>
      <c r="E8" s="2"/>
      <c r="F8" s="3">
        <f t="shared" si="0"/>
        <v>30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10</v>
      </c>
      <c r="B9" t="s">
        <v>257</v>
      </c>
      <c r="C9">
        <v>7</v>
      </c>
      <c r="D9" t="s">
        <v>258</v>
      </c>
      <c r="E9" s="2"/>
      <c r="F9" s="3">
        <f t="shared" si="0"/>
        <v>70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10</v>
      </c>
      <c r="B10" t="s">
        <v>259</v>
      </c>
      <c r="C10">
        <v>1</v>
      </c>
      <c r="D10" t="s">
        <v>260</v>
      </c>
      <c r="E10" s="2"/>
      <c r="F10" s="3">
        <f t="shared" si="0"/>
        <v>10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10</v>
      </c>
      <c r="B11" t="s">
        <v>261</v>
      </c>
      <c r="C11">
        <v>10</v>
      </c>
      <c r="D11" t="s">
        <v>262</v>
      </c>
      <c r="E11" s="2"/>
      <c r="F11" s="3">
        <f t="shared" si="0"/>
        <v>100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10</v>
      </c>
      <c r="B12" t="s">
        <v>263</v>
      </c>
      <c r="C12">
        <v>2</v>
      </c>
      <c r="D12" t="s">
        <v>264</v>
      </c>
      <c r="E12" s="2"/>
      <c r="F12" s="3">
        <f t="shared" si="0"/>
        <v>20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10</v>
      </c>
      <c r="B13" t="s">
        <v>265</v>
      </c>
      <c r="C13">
        <v>12</v>
      </c>
      <c r="D13" t="s">
        <v>266</v>
      </c>
      <c r="E13" s="2"/>
      <c r="F13" s="3">
        <f t="shared" si="0"/>
        <v>120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10</v>
      </c>
      <c r="B14" t="s">
        <v>267</v>
      </c>
      <c r="C14">
        <v>11</v>
      </c>
      <c r="D14" t="s">
        <v>268</v>
      </c>
      <c r="E14" s="2"/>
      <c r="F14" s="3">
        <f t="shared" si="0"/>
        <v>110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269</v>
      </c>
      <c r="B15" t="s">
        <v>270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5742187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271</v>
      </c>
      <c r="B1" s="10"/>
      <c r="C1" s="10"/>
      <c r="D1" s="10"/>
      <c r="E1" s="10"/>
      <c r="F1" s="1" t="str">
        <f>VLOOKUP(A3,'nom table'!A1:B12,2)</f>
        <v>Onze</v>
      </c>
    </row>
    <row r="3" spans="1:10" ht="12.75">
      <c r="A3">
        <v>11</v>
      </c>
      <c r="B3" t="s">
        <v>272</v>
      </c>
      <c r="C3">
        <v>5</v>
      </c>
      <c r="D3" t="s">
        <v>273</v>
      </c>
      <c r="E3" s="2"/>
      <c r="F3" s="3">
        <f aca="true" t="shared" si="0" ref="F3:F14">A3*C3</f>
        <v>55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11</v>
      </c>
      <c r="B4" t="s">
        <v>274</v>
      </c>
      <c r="C4">
        <v>9</v>
      </c>
      <c r="D4" t="s">
        <v>275</v>
      </c>
      <c r="E4" s="2"/>
      <c r="F4" s="3">
        <f t="shared" si="0"/>
        <v>99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11</v>
      </c>
      <c r="B5" t="s">
        <v>276</v>
      </c>
      <c r="C5">
        <v>8</v>
      </c>
      <c r="D5" t="s">
        <v>277</v>
      </c>
      <c r="E5" s="2"/>
      <c r="F5" s="3">
        <f t="shared" si="0"/>
        <v>88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11</v>
      </c>
      <c r="B6" t="s">
        <v>278</v>
      </c>
      <c r="C6">
        <v>4</v>
      </c>
      <c r="D6" t="s">
        <v>279</v>
      </c>
      <c r="E6" s="2"/>
      <c r="F6" s="3">
        <f t="shared" si="0"/>
        <v>44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11</v>
      </c>
      <c r="B7" t="s">
        <v>280</v>
      </c>
      <c r="C7">
        <v>6</v>
      </c>
      <c r="D7" t="s">
        <v>281</v>
      </c>
      <c r="E7" s="2"/>
      <c r="F7" s="3">
        <f t="shared" si="0"/>
        <v>66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11</v>
      </c>
      <c r="B8" t="s">
        <v>282</v>
      </c>
      <c r="C8">
        <v>3</v>
      </c>
      <c r="D8" t="s">
        <v>283</v>
      </c>
      <c r="E8" s="2"/>
      <c r="F8" s="3">
        <f t="shared" si="0"/>
        <v>33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11</v>
      </c>
      <c r="B9" t="s">
        <v>284</v>
      </c>
      <c r="C9">
        <v>7</v>
      </c>
      <c r="D9" t="s">
        <v>285</v>
      </c>
      <c r="E9" s="2"/>
      <c r="F9" s="3">
        <f t="shared" si="0"/>
        <v>77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11</v>
      </c>
      <c r="B10" t="s">
        <v>286</v>
      </c>
      <c r="C10">
        <v>1</v>
      </c>
      <c r="D10" t="s">
        <v>287</v>
      </c>
      <c r="E10" s="2"/>
      <c r="F10" s="3">
        <f t="shared" si="0"/>
        <v>11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11</v>
      </c>
      <c r="B11" t="s">
        <v>288</v>
      </c>
      <c r="C11">
        <v>10</v>
      </c>
      <c r="D11" t="s">
        <v>289</v>
      </c>
      <c r="E11" s="2"/>
      <c r="F11" s="3">
        <f t="shared" si="0"/>
        <v>110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11</v>
      </c>
      <c r="B12" t="s">
        <v>290</v>
      </c>
      <c r="C12">
        <v>2</v>
      </c>
      <c r="D12" t="s">
        <v>291</v>
      </c>
      <c r="E12" s="2"/>
      <c r="F12" s="3">
        <f t="shared" si="0"/>
        <v>22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11</v>
      </c>
      <c r="B13" t="s">
        <v>292</v>
      </c>
      <c r="C13">
        <v>12</v>
      </c>
      <c r="D13" t="s">
        <v>293</v>
      </c>
      <c r="E13" s="2"/>
      <c r="F13" s="3">
        <f t="shared" si="0"/>
        <v>132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11</v>
      </c>
      <c r="B14" t="s">
        <v>294</v>
      </c>
      <c r="C14">
        <v>11</v>
      </c>
      <c r="D14" t="s">
        <v>295</v>
      </c>
      <c r="E14" s="2"/>
      <c r="F14" s="3">
        <f t="shared" si="0"/>
        <v>121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296</v>
      </c>
      <c r="B15" t="s">
        <v>297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IF(I20&lt;&gt;"",IF(I21&lt;&gt;"","si tu es téméraire",""),"")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1.00390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298</v>
      </c>
      <c r="B1" s="10"/>
      <c r="C1" s="10"/>
      <c r="D1" s="10"/>
      <c r="E1" s="10"/>
      <c r="F1" s="1" t="str">
        <f>VLOOKUP(A3,'nom table'!A1:B12,2)</f>
        <v>Douze</v>
      </c>
    </row>
    <row r="3" spans="1:10" ht="12.75">
      <c r="A3">
        <v>12</v>
      </c>
      <c r="B3" t="s">
        <v>299</v>
      </c>
      <c r="C3">
        <v>5</v>
      </c>
      <c r="D3" t="s">
        <v>300</v>
      </c>
      <c r="E3" s="2"/>
      <c r="F3" s="3">
        <f aca="true" t="shared" si="0" ref="F3:F14">A3*C3</f>
        <v>60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12</v>
      </c>
      <c r="B4" t="s">
        <v>301</v>
      </c>
      <c r="C4">
        <v>9</v>
      </c>
      <c r="D4" t="s">
        <v>302</v>
      </c>
      <c r="E4" s="2"/>
      <c r="F4" s="3">
        <f t="shared" si="0"/>
        <v>108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12</v>
      </c>
      <c r="B5" t="s">
        <v>303</v>
      </c>
      <c r="C5">
        <v>8</v>
      </c>
      <c r="D5" t="s">
        <v>304</v>
      </c>
      <c r="E5" s="2"/>
      <c r="F5" s="3">
        <f t="shared" si="0"/>
        <v>96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12</v>
      </c>
      <c r="B6" t="s">
        <v>305</v>
      </c>
      <c r="C6">
        <v>4</v>
      </c>
      <c r="D6" t="s">
        <v>306</v>
      </c>
      <c r="E6" s="2"/>
      <c r="F6" s="3">
        <f t="shared" si="0"/>
        <v>48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12</v>
      </c>
      <c r="B7" t="s">
        <v>307</v>
      </c>
      <c r="C7">
        <v>6</v>
      </c>
      <c r="D7" t="s">
        <v>308</v>
      </c>
      <c r="E7" s="2"/>
      <c r="F7" s="3">
        <f t="shared" si="0"/>
        <v>72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12</v>
      </c>
      <c r="B8" t="s">
        <v>309</v>
      </c>
      <c r="C8">
        <v>3</v>
      </c>
      <c r="D8" t="s">
        <v>310</v>
      </c>
      <c r="E8" s="2"/>
      <c r="F8" s="3">
        <f t="shared" si="0"/>
        <v>36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12</v>
      </c>
      <c r="B9" t="s">
        <v>311</v>
      </c>
      <c r="C9">
        <v>7</v>
      </c>
      <c r="D9" t="s">
        <v>312</v>
      </c>
      <c r="E9" s="2"/>
      <c r="F9" s="3">
        <f t="shared" si="0"/>
        <v>84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12</v>
      </c>
      <c r="B10" t="s">
        <v>313</v>
      </c>
      <c r="C10">
        <v>1</v>
      </c>
      <c r="D10" t="s">
        <v>314</v>
      </c>
      <c r="E10" s="2"/>
      <c r="F10" s="3">
        <f t="shared" si="0"/>
        <v>12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12</v>
      </c>
      <c r="B11" t="s">
        <v>315</v>
      </c>
      <c r="C11">
        <v>10</v>
      </c>
      <c r="D11" t="s">
        <v>316</v>
      </c>
      <c r="E11" s="2"/>
      <c r="F11" s="3">
        <f t="shared" si="0"/>
        <v>120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12</v>
      </c>
      <c r="B12" t="s">
        <v>317</v>
      </c>
      <c r="C12">
        <v>2</v>
      </c>
      <c r="D12" t="s">
        <v>318</v>
      </c>
      <c r="E12" s="2"/>
      <c r="F12" s="3">
        <f t="shared" si="0"/>
        <v>24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12</v>
      </c>
      <c r="B13" t="s">
        <v>319</v>
      </c>
      <c r="C13">
        <v>12</v>
      </c>
      <c r="D13" t="s">
        <v>320</v>
      </c>
      <c r="E13" s="2"/>
      <c r="F13" s="3">
        <f t="shared" si="0"/>
        <v>144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12</v>
      </c>
      <c r="B14" t="s">
        <v>321</v>
      </c>
      <c r="C14">
        <v>11</v>
      </c>
      <c r="D14" t="s">
        <v>322</v>
      </c>
      <c r="E14" s="2"/>
      <c r="F14" s="3">
        <f t="shared" si="0"/>
        <v>132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9:10" ht="12.75">
      <c r="I15" s="8"/>
      <c r="J15" s="9"/>
    </row>
    <row r="16" spans="9:10" ht="12.75">
      <c r="I16" s="8"/>
      <c r="J16" s="9"/>
    </row>
    <row r="17" spans="9:10" ht="12.75">
      <c r="I17" s="8">
        <f>IF(I20&lt;&gt;"",IF(I21&lt;&gt;"","en forme pour la suivante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710937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0</v>
      </c>
      <c r="B1" s="10"/>
      <c r="C1" s="10"/>
      <c r="D1" s="10"/>
      <c r="E1" s="10"/>
      <c r="F1" s="1" t="str">
        <f>VLOOKUP(A3,'nom table'!A1:B15,2)</f>
        <v>treize</v>
      </c>
    </row>
    <row r="3" spans="1:10" ht="12.75">
      <c r="A3">
        <v>13</v>
      </c>
      <c r="B3" t="s">
        <v>1</v>
      </c>
      <c r="C3">
        <v>5</v>
      </c>
      <c r="D3" t="s">
        <v>2</v>
      </c>
      <c r="E3" s="2"/>
      <c r="F3" s="3">
        <f aca="true" t="shared" si="0" ref="F3:F14">A3*C3</f>
        <v>65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13</v>
      </c>
      <c r="B4" t="s">
        <v>1</v>
      </c>
      <c r="C4">
        <v>9</v>
      </c>
      <c r="D4" t="s">
        <v>2</v>
      </c>
      <c r="E4" s="2"/>
      <c r="F4" s="3">
        <f t="shared" si="0"/>
        <v>117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13</v>
      </c>
      <c r="B5" t="s">
        <v>1</v>
      </c>
      <c r="C5">
        <v>8</v>
      </c>
      <c r="D5" t="s">
        <v>2</v>
      </c>
      <c r="E5" s="2"/>
      <c r="F5" s="3">
        <f t="shared" si="0"/>
        <v>104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13</v>
      </c>
      <c r="B6" t="s">
        <v>1</v>
      </c>
      <c r="C6">
        <v>4</v>
      </c>
      <c r="D6" t="s">
        <v>2</v>
      </c>
      <c r="E6" s="2"/>
      <c r="F6" s="3">
        <f t="shared" si="0"/>
        <v>52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13</v>
      </c>
      <c r="B7" t="s">
        <v>1</v>
      </c>
      <c r="C7">
        <v>6</v>
      </c>
      <c r="D7" t="s">
        <v>2</v>
      </c>
      <c r="E7" s="2"/>
      <c r="F7" s="3">
        <f t="shared" si="0"/>
        <v>78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13</v>
      </c>
      <c r="B8" t="s">
        <v>1</v>
      </c>
      <c r="C8">
        <v>3</v>
      </c>
      <c r="D8" t="s">
        <v>2</v>
      </c>
      <c r="E8" s="2"/>
      <c r="F8" s="3">
        <f t="shared" si="0"/>
        <v>39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13</v>
      </c>
      <c r="B9" t="s">
        <v>1</v>
      </c>
      <c r="C9">
        <v>7</v>
      </c>
      <c r="D9" t="s">
        <v>2</v>
      </c>
      <c r="E9" s="2"/>
      <c r="F9" s="3">
        <f t="shared" si="0"/>
        <v>91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13</v>
      </c>
      <c r="B10" t="s">
        <v>1</v>
      </c>
      <c r="C10">
        <v>1</v>
      </c>
      <c r="D10" t="s">
        <v>2</v>
      </c>
      <c r="E10" s="2"/>
      <c r="F10" s="3">
        <f t="shared" si="0"/>
        <v>13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13</v>
      </c>
      <c r="B11" t="s">
        <v>1</v>
      </c>
      <c r="C11">
        <v>10</v>
      </c>
      <c r="D11" t="s">
        <v>2</v>
      </c>
      <c r="E11" s="2"/>
      <c r="F11" s="3">
        <f t="shared" si="0"/>
        <v>130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13</v>
      </c>
      <c r="B12" t="s">
        <v>1</v>
      </c>
      <c r="C12">
        <v>2</v>
      </c>
      <c r="D12" t="s">
        <v>2</v>
      </c>
      <c r="E12" s="2"/>
      <c r="F12" s="3">
        <f t="shared" si="0"/>
        <v>26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13</v>
      </c>
      <c r="B13" t="s">
        <v>1</v>
      </c>
      <c r="C13">
        <v>12</v>
      </c>
      <c r="D13" t="s">
        <v>2</v>
      </c>
      <c r="E13" s="2"/>
      <c r="F13" s="3">
        <f t="shared" si="0"/>
        <v>156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13</v>
      </c>
      <c r="B14" t="s">
        <v>1</v>
      </c>
      <c r="C14">
        <v>11</v>
      </c>
      <c r="D14" t="s">
        <v>2</v>
      </c>
      <c r="E14" s="2"/>
      <c r="F14" s="3">
        <f t="shared" si="0"/>
        <v>143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9:10" ht="12.75">
      <c r="I15" s="8"/>
      <c r="J15" s="9"/>
    </row>
    <row r="16" spans="9:10" ht="12.75">
      <c r="I16" s="8"/>
      <c r="J16" s="9"/>
    </row>
    <row r="17" spans="9:10" ht="12.75">
      <c r="I17" s="8">
        <f>IF(I20&lt;&gt;"",IF(I21&lt;&gt;"","tu te crois fort ? Alors,,,",""),"")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710937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0</v>
      </c>
      <c r="B1" s="10"/>
      <c r="C1" s="10"/>
      <c r="D1" s="10"/>
      <c r="E1" s="10"/>
      <c r="F1" s="1" t="str">
        <f>VLOOKUP(A3,'nom table'!A1:B15,2)</f>
        <v>quatorze</v>
      </c>
    </row>
    <row r="3" spans="1:10" ht="12.75">
      <c r="A3">
        <v>14</v>
      </c>
      <c r="B3" t="s">
        <v>1</v>
      </c>
      <c r="C3">
        <v>5</v>
      </c>
      <c r="D3" t="s">
        <v>2</v>
      </c>
      <c r="E3" s="2"/>
      <c r="F3" s="3">
        <f aca="true" t="shared" si="0" ref="F3:F14">A3*C3</f>
        <v>70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14</v>
      </c>
      <c r="B4" t="s">
        <v>1</v>
      </c>
      <c r="C4">
        <v>9</v>
      </c>
      <c r="D4" t="s">
        <v>2</v>
      </c>
      <c r="E4" s="2"/>
      <c r="F4" s="3">
        <f t="shared" si="0"/>
        <v>126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14</v>
      </c>
      <c r="B5" t="s">
        <v>1</v>
      </c>
      <c r="C5">
        <v>8</v>
      </c>
      <c r="D5" t="s">
        <v>2</v>
      </c>
      <c r="E5" s="2"/>
      <c r="F5" s="3">
        <f t="shared" si="0"/>
        <v>112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14</v>
      </c>
      <c r="B6" t="s">
        <v>1</v>
      </c>
      <c r="C6">
        <v>4</v>
      </c>
      <c r="D6" t="s">
        <v>2</v>
      </c>
      <c r="E6" s="2"/>
      <c r="F6" s="3">
        <f t="shared" si="0"/>
        <v>56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14</v>
      </c>
      <c r="B7" t="s">
        <v>1</v>
      </c>
      <c r="C7">
        <v>6</v>
      </c>
      <c r="D7" t="s">
        <v>2</v>
      </c>
      <c r="E7" s="2"/>
      <c r="F7" s="3">
        <f t="shared" si="0"/>
        <v>84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14</v>
      </c>
      <c r="B8" t="s">
        <v>1</v>
      </c>
      <c r="C8">
        <v>3</v>
      </c>
      <c r="D8" t="s">
        <v>2</v>
      </c>
      <c r="E8" s="2"/>
      <c r="F8" s="3">
        <f t="shared" si="0"/>
        <v>42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14</v>
      </c>
      <c r="B9" t="s">
        <v>1</v>
      </c>
      <c r="C9">
        <v>7</v>
      </c>
      <c r="D9" t="s">
        <v>2</v>
      </c>
      <c r="E9" s="2"/>
      <c r="F9" s="3">
        <f t="shared" si="0"/>
        <v>98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14</v>
      </c>
      <c r="B10" t="s">
        <v>1</v>
      </c>
      <c r="C10">
        <v>1</v>
      </c>
      <c r="D10" t="s">
        <v>2</v>
      </c>
      <c r="E10" s="2"/>
      <c r="F10" s="3">
        <f t="shared" si="0"/>
        <v>14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14</v>
      </c>
      <c r="B11" t="s">
        <v>1</v>
      </c>
      <c r="C11">
        <v>10</v>
      </c>
      <c r="D11" t="s">
        <v>2</v>
      </c>
      <c r="E11" s="2"/>
      <c r="F11" s="3">
        <f t="shared" si="0"/>
        <v>140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14</v>
      </c>
      <c r="B12" t="s">
        <v>1</v>
      </c>
      <c r="C12">
        <v>2</v>
      </c>
      <c r="D12" t="s">
        <v>2</v>
      </c>
      <c r="E12" s="2"/>
      <c r="F12" s="3">
        <f t="shared" si="0"/>
        <v>28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14</v>
      </c>
      <c r="B13" t="s">
        <v>1</v>
      </c>
      <c r="C13">
        <v>12</v>
      </c>
      <c r="D13" t="s">
        <v>2</v>
      </c>
      <c r="E13" s="2"/>
      <c r="F13" s="3">
        <f t="shared" si="0"/>
        <v>168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14</v>
      </c>
      <c r="B14" t="s">
        <v>1</v>
      </c>
      <c r="C14">
        <v>11</v>
      </c>
      <c r="D14" t="s">
        <v>2</v>
      </c>
      <c r="E14" s="2"/>
      <c r="F14" s="3">
        <f t="shared" si="0"/>
        <v>154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9:10" ht="12.75">
      <c r="I15" s="8"/>
      <c r="J15" s="9"/>
    </row>
    <row r="16" spans="9:10" ht="12.75">
      <c r="I16" s="8"/>
      <c r="J16" s="9"/>
    </row>
    <row r="17" spans="9:10" ht="12.75">
      <c r="I17" s="8">
        <f>IF(I20&lt;&gt;"",IF(I21&lt;&gt;"","voudrais tu m'impressionner ?",""),"")</f>
      </c>
      <c r="J17" s="8">
        <f>IF(I20&lt;&gt;"",IF(I21&lt;&gt;"","clic sur un l'onglet suivant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1.00390625" style="0" customWidth="1"/>
    <col min="10" max="10" width="40.7109375" style="0" customWidth="1"/>
    <col min="11" max="16384" width="10.28125" style="0" customWidth="1"/>
  </cols>
  <sheetData>
    <row r="1" spans="1:6" ht="16.5">
      <c r="A1" s="10" t="s">
        <v>0</v>
      </c>
      <c r="B1" s="10"/>
      <c r="C1" s="10"/>
      <c r="D1" s="10"/>
      <c r="E1" s="10"/>
      <c r="F1" s="1" t="str">
        <f>VLOOKUP(A3,'nom table'!A1:B15,2)</f>
        <v>quinze</v>
      </c>
    </row>
    <row r="3" spans="1:10" ht="12.75">
      <c r="A3">
        <v>15</v>
      </c>
      <c r="B3" t="s">
        <v>1</v>
      </c>
      <c r="C3">
        <v>5</v>
      </c>
      <c r="D3" t="s">
        <v>2</v>
      </c>
      <c r="E3" s="2"/>
      <c r="F3" s="3">
        <f aca="true" t="shared" si="0" ref="F3:F14">A3*C3</f>
        <v>75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15</v>
      </c>
      <c r="B4" t="s">
        <v>1</v>
      </c>
      <c r="C4">
        <v>9</v>
      </c>
      <c r="D4" t="s">
        <v>2</v>
      </c>
      <c r="E4" s="2"/>
      <c r="F4" s="3">
        <f t="shared" si="0"/>
        <v>135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15</v>
      </c>
      <c r="B5" t="s">
        <v>1</v>
      </c>
      <c r="C5">
        <v>8</v>
      </c>
      <c r="D5" t="s">
        <v>2</v>
      </c>
      <c r="E5" s="2"/>
      <c r="F5" s="3">
        <f t="shared" si="0"/>
        <v>120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15</v>
      </c>
      <c r="B6" t="s">
        <v>1</v>
      </c>
      <c r="C6">
        <v>4</v>
      </c>
      <c r="D6" t="s">
        <v>2</v>
      </c>
      <c r="E6" s="2"/>
      <c r="F6" s="3">
        <f t="shared" si="0"/>
        <v>60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15</v>
      </c>
      <c r="B7" t="s">
        <v>1</v>
      </c>
      <c r="C7">
        <v>6</v>
      </c>
      <c r="D7" t="s">
        <v>2</v>
      </c>
      <c r="E7" s="2"/>
      <c r="F7" s="3">
        <f t="shared" si="0"/>
        <v>90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15</v>
      </c>
      <c r="B8" t="s">
        <v>1</v>
      </c>
      <c r="C8">
        <v>3</v>
      </c>
      <c r="D8" t="s">
        <v>2</v>
      </c>
      <c r="E8" s="2"/>
      <c r="F8" s="3">
        <f t="shared" si="0"/>
        <v>45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15</v>
      </c>
      <c r="B9" t="s">
        <v>1</v>
      </c>
      <c r="C9">
        <v>7</v>
      </c>
      <c r="D9" t="s">
        <v>2</v>
      </c>
      <c r="E9" s="2"/>
      <c r="F9" s="3">
        <f t="shared" si="0"/>
        <v>105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15</v>
      </c>
      <c r="B10" t="s">
        <v>1</v>
      </c>
      <c r="C10">
        <v>1</v>
      </c>
      <c r="D10" t="s">
        <v>2</v>
      </c>
      <c r="E10" s="2"/>
      <c r="F10" s="3">
        <f t="shared" si="0"/>
        <v>15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15</v>
      </c>
      <c r="B11" t="s">
        <v>1</v>
      </c>
      <c r="C11">
        <v>10</v>
      </c>
      <c r="D11" t="s">
        <v>2</v>
      </c>
      <c r="E11" s="2"/>
      <c r="F11" s="3">
        <f t="shared" si="0"/>
        <v>150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15</v>
      </c>
      <c r="B12" t="s">
        <v>1</v>
      </c>
      <c r="C12">
        <v>2</v>
      </c>
      <c r="D12" t="s">
        <v>2</v>
      </c>
      <c r="E12" s="2"/>
      <c r="F12" s="3">
        <f t="shared" si="0"/>
        <v>30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15</v>
      </c>
      <c r="B13" t="s">
        <v>1</v>
      </c>
      <c r="C13">
        <v>12</v>
      </c>
      <c r="D13" t="s">
        <v>2</v>
      </c>
      <c r="E13" s="2"/>
      <c r="F13" s="3">
        <f t="shared" si="0"/>
        <v>180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15</v>
      </c>
      <c r="B14" t="s">
        <v>1</v>
      </c>
      <c r="C14">
        <v>11</v>
      </c>
      <c r="D14" t="s">
        <v>2</v>
      </c>
      <c r="E14" s="2"/>
      <c r="F14" s="3">
        <f t="shared" si="0"/>
        <v>165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9:10" ht="12.75">
      <c r="I15" s="8"/>
      <c r="J15" s="9"/>
    </row>
    <row r="16" spans="9:10" ht="12.75">
      <c r="I16" s="8"/>
      <c r="J16" s="9"/>
    </row>
    <row r="17" spans="9:10" ht="12.75">
      <c r="I17" s="8">
        <f>IF(I20&lt;&gt;"",IF(I21&lt;&gt;"","si tu n'es pas fatigué",""),"")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6" sqref="B16"/>
    </sheetView>
  </sheetViews>
  <sheetFormatPr defaultColWidth="10.28125" defaultRowHeight="12.75"/>
  <sheetData>
    <row r="1" spans="1:2" ht="12.75">
      <c r="A1">
        <v>1</v>
      </c>
      <c r="B1" t="s">
        <v>323</v>
      </c>
    </row>
    <row r="2" spans="1:2" ht="12.75">
      <c r="A2">
        <v>2</v>
      </c>
      <c r="B2" t="s">
        <v>324</v>
      </c>
    </row>
    <row r="3" spans="1:2" ht="12.75">
      <c r="A3">
        <v>3</v>
      </c>
      <c r="B3" t="s">
        <v>325</v>
      </c>
    </row>
    <row r="4" spans="1:2" ht="12.75">
      <c r="A4">
        <v>4</v>
      </c>
      <c r="B4" t="s">
        <v>326</v>
      </c>
    </row>
    <row r="5" spans="1:2" ht="12.75">
      <c r="A5">
        <v>5</v>
      </c>
      <c r="B5" t="s">
        <v>327</v>
      </c>
    </row>
    <row r="6" spans="1:2" ht="12.75">
      <c r="A6">
        <v>6</v>
      </c>
      <c r="B6" t="s">
        <v>328</v>
      </c>
    </row>
    <row r="7" spans="1:2" ht="12.75">
      <c r="A7">
        <v>7</v>
      </c>
      <c r="B7" t="s">
        <v>329</v>
      </c>
    </row>
    <row r="8" spans="1:2" ht="12.75">
      <c r="A8">
        <v>8</v>
      </c>
      <c r="B8" t="s">
        <v>330</v>
      </c>
    </row>
    <row r="9" spans="1:2" ht="12.75">
      <c r="A9">
        <v>9</v>
      </c>
      <c r="B9" t="s">
        <v>331</v>
      </c>
    </row>
    <row r="10" spans="1:2" ht="12.75">
      <c r="A10">
        <v>10</v>
      </c>
      <c r="B10" t="s">
        <v>332</v>
      </c>
    </row>
    <row r="11" spans="1:2" ht="12.75">
      <c r="A11">
        <v>11</v>
      </c>
      <c r="B11" t="s">
        <v>333</v>
      </c>
    </row>
    <row r="12" spans="1:2" ht="12.75">
      <c r="A12">
        <v>12</v>
      </c>
      <c r="B12" t="s">
        <v>334</v>
      </c>
    </row>
    <row r="13" spans="1:2" ht="12.75">
      <c r="A13">
        <v>13</v>
      </c>
      <c r="B13" s="6" t="s">
        <v>335</v>
      </c>
    </row>
    <row r="14" spans="1:2" ht="12.75">
      <c r="A14">
        <v>14</v>
      </c>
      <c r="B14" s="6" t="s">
        <v>336</v>
      </c>
    </row>
    <row r="15" spans="1:2" ht="12.75">
      <c r="A15">
        <v>15</v>
      </c>
      <c r="B15" s="6" t="s">
        <v>337</v>
      </c>
    </row>
    <row r="25" ht="12.75">
      <c r="G25">
        <v>1</v>
      </c>
    </row>
  </sheetData>
  <sheetProtection password="CCA0" sheet="1" objects="1" scenarios="1" selectLockedCells="1" selectUnlockedCells="1"/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26.8515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27</v>
      </c>
      <c r="B1" s="10"/>
      <c r="C1" s="10"/>
      <c r="D1" s="10"/>
      <c r="E1" s="10"/>
      <c r="F1" s="1" t="str">
        <f>VLOOKUP(A3,'nom table'!A1:B12,2)</f>
        <v>Deux</v>
      </c>
    </row>
    <row r="3" spans="1:10" ht="12.75">
      <c r="A3">
        <v>2</v>
      </c>
      <c r="B3" t="s">
        <v>28</v>
      </c>
      <c r="C3">
        <v>5</v>
      </c>
      <c r="D3" t="s">
        <v>29</v>
      </c>
      <c r="E3" s="2"/>
      <c r="F3" s="3">
        <f aca="true" t="shared" si="0" ref="F3:F14">A3*C3</f>
        <v>10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2</v>
      </c>
      <c r="B4" t="s">
        <v>30</v>
      </c>
      <c r="C4">
        <v>9</v>
      </c>
      <c r="D4" t="s">
        <v>31</v>
      </c>
      <c r="E4" s="2"/>
      <c r="F4" s="3">
        <f t="shared" si="0"/>
        <v>18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2</v>
      </c>
      <c r="B5" t="s">
        <v>32</v>
      </c>
      <c r="C5">
        <v>8</v>
      </c>
      <c r="D5" t="s">
        <v>33</v>
      </c>
      <c r="E5" s="2"/>
      <c r="F5" s="3">
        <f t="shared" si="0"/>
        <v>16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2</v>
      </c>
      <c r="B6" t="s">
        <v>34</v>
      </c>
      <c r="C6">
        <v>4</v>
      </c>
      <c r="D6" t="s">
        <v>35</v>
      </c>
      <c r="E6" s="2"/>
      <c r="F6" s="3">
        <f t="shared" si="0"/>
        <v>8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2</v>
      </c>
      <c r="B7" t="s">
        <v>36</v>
      </c>
      <c r="C7">
        <v>6</v>
      </c>
      <c r="D7" t="s">
        <v>37</v>
      </c>
      <c r="E7" s="2"/>
      <c r="F7" s="3">
        <f t="shared" si="0"/>
        <v>12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2</v>
      </c>
      <c r="B8" t="s">
        <v>38</v>
      </c>
      <c r="C8">
        <v>3</v>
      </c>
      <c r="D8" t="s">
        <v>39</v>
      </c>
      <c r="E8" s="2"/>
      <c r="F8" s="3">
        <f t="shared" si="0"/>
        <v>6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2</v>
      </c>
      <c r="B9" t="s">
        <v>40</v>
      </c>
      <c r="C9">
        <v>7</v>
      </c>
      <c r="D9" t="s">
        <v>41</v>
      </c>
      <c r="E9" s="2"/>
      <c r="F9" s="3">
        <f t="shared" si="0"/>
        <v>14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2</v>
      </c>
      <c r="B10" t="s">
        <v>42</v>
      </c>
      <c r="C10">
        <v>1</v>
      </c>
      <c r="D10" t="s">
        <v>43</v>
      </c>
      <c r="E10" s="2"/>
      <c r="F10" s="3">
        <f t="shared" si="0"/>
        <v>2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2</v>
      </c>
      <c r="B11" t="s">
        <v>44</v>
      </c>
      <c r="C11">
        <v>10</v>
      </c>
      <c r="D11" t="s">
        <v>45</v>
      </c>
      <c r="E11" s="2"/>
      <c r="F11" s="3">
        <f t="shared" si="0"/>
        <v>20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2</v>
      </c>
      <c r="B12" t="s">
        <v>46</v>
      </c>
      <c r="C12">
        <v>2</v>
      </c>
      <c r="D12" t="s">
        <v>47</v>
      </c>
      <c r="E12" s="2"/>
      <c r="F12" s="3">
        <f t="shared" si="0"/>
        <v>4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2</v>
      </c>
      <c r="B13" t="s">
        <v>48</v>
      </c>
      <c r="C13">
        <v>12</v>
      </c>
      <c r="D13" t="s">
        <v>49</v>
      </c>
      <c r="E13" s="2"/>
      <c r="F13" s="3">
        <f t="shared" si="0"/>
        <v>24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2</v>
      </c>
      <c r="B14" t="s">
        <v>50</v>
      </c>
      <c r="C14">
        <v>11</v>
      </c>
      <c r="D14" t="s">
        <v>51</v>
      </c>
      <c r="E14" s="2"/>
      <c r="F14" s="3">
        <f t="shared" si="0"/>
        <v>22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52</v>
      </c>
      <c r="B15" t="s">
        <v>53</v>
      </c>
      <c r="E15" s="7"/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710937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54</v>
      </c>
      <c r="B1" s="10"/>
      <c r="C1" s="10"/>
      <c r="D1" s="10"/>
      <c r="E1" s="10"/>
      <c r="F1" s="1" t="str">
        <f>VLOOKUP(A3,'nom table'!A1:B12,2)</f>
        <v>Trois</v>
      </c>
    </row>
    <row r="3" spans="1:10" ht="12.75">
      <c r="A3">
        <v>3</v>
      </c>
      <c r="B3" t="s">
        <v>55</v>
      </c>
      <c r="C3">
        <v>5</v>
      </c>
      <c r="D3" t="s">
        <v>56</v>
      </c>
      <c r="E3" s="2"/>
      <c r="F3" s="3">
        <f aca="true" t="shared" si="0" ref="F3:F14">A3*C3</f>
        <v>15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3</v>
      </c>
      <c r="B4" t="s">
        <v>57</v>
      </c>
      <c r="C4">
        <v>9</v>
      </c>
      <c r="D4" t="s">
        <v>58</v>
      </c>
      <c r="E4" s="2"/>
      <c r="F4" s="3">
        <f t="shared" si="0"/>
        <v>27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3</v>
      </c>
      <c r="B5" t="s">
        <v>59</v>
      </c>
      <c r="C5">
        <v>8</v>
      </c>
      <c r="D5" t="s">
        <v>60</v>
      </c>
      <c r="E5" s="2"/>
      <c r="F5" s="3">
        <f t="shared" si="0"/>
        <v>24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3</v>
      </c>
      <c r="B6" t="s">
        <v>61</v>
      </c>
      <c r="C6">
        <v>4</v>
      </c>
      <c r="D6" t="s">
        <v>62</v>
      </c>
      <c r="E6" s="2"/>
      <c r="F6" s="3">
        <f t="shared" si="0"/>
        <v>12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3</v>
      </c>
      <c r="B7" t="s">
        <v>63</v>
      </c>
      <c r="C7">
        <v>6</v>
      </c>
      <c r="D7" t="s">
        <v>64</v>
      </c>
      <c r="E7" s="2"/>
      <c r="F7" s="3">
        <f t="shared" si="0"/>
        <v>18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3</v>
      </c>
      <c r="B8" t="s">
        <v>65</v>
      </c>
      <c r="C8">
        <v>3</v>
      </c>
      <c r="D8" t="s">
        <v>66</v>
      </c>
      <c r="E8" s="2"/>
      <c r="F8" s="3">
        <f t="shared" si="0"/>
        <v>9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3</v>
      </c>
      <c r="B9" t="s">
        <v>67</v>
      </c>
      <c r="C9">
        <v>7</v>
      </c>
      <c r="D9" t="s">
        <v>68</v>
      </c>
      <c r="E9" s="2"/>
      <c r="F9" s="3">
        <f t="shared" si="0"/>
        <v>21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3</v>
      </c>
      <c r="B10" t="s">
        <v>69</v>
      </c>
      <c r="C10">
        <v>1</v>
      </c>
      <c r="D10" t="s">
        <v>70</v>
      </c>
      <c r="E10" s="2"/>
      <c r="F10" s="3">
        <f t="shared" si="0"/>
        <v>3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3</v>
      </c>
      <c r="B11" t="s">
        <v>71</v>
      </c>
      <c r="C11">
        <v>10</v>
      </c>
      <c r="D11" t="s">
        <v>72</v>
      </c>
      <c r="E11" s="2"/>
      <c r="F11" s="3">
        <f t="shared" si="0"/>
        <v>30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3</v>
      </c>
      <c r="B12" t="s">
        <v>73</v>
      </c>
      <c r="C12">
        <v>2</v>
      </c>
      <c r="D12" t="s">
        <v>74</v>
      </c>
      <c r="E12" s="2"/>
      <c r="F12" s="3">
        <f t="shared" si="0"/>
        <v>6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3</v>
      </c>
      <c r="B13" t="s">
        <v>75</v>
      </c>
      <c r="C13">
        <v>12</v>
      </c>
      <c r="D13" t="s">
        <v>76</v>
      </c>
      <c r="E13" s="2"/>
      <c r="F13" s="3">
        <f t="shared" si="0"/>
        <v>36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3</v>
      </c>
      <c r="B14" t="s">
        <v>77</v>
      </c>
      <c r="C14">
        <v>11</v>
      </c>
      <c r="D14" t="s">
        <v>78</v>
      </c>
      <c r="E14" s="2"/>
      <c r="F14" s="3">
        <f t="shared" si="0"/>
        <v>33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79</v>
      </c>
      <c r="B15" t="s">
        <v>80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7109375" style="0" customWidth="1"/>
    <col min="10" max="10" width="41.28125" style="0" customWidth="1"/>
    <col min="11" max="16384" width="10.28125" style="0" customWidth="1"/>
  </cols>
  <sheetData>
    <row r="1" spans="1:6" ht="16.5">
      <c r="A1" s="10" t="s">
        <v>81</v>
      </c>
      <c r="B1" s="10"/>
      <c r="C1" s="10"/>
      <c r="D1" s="10"/>
      <c r="E1" s="10"/>
      <c r="F1" s="1" t="str">
        <f>VLOOKUP(A3,'nom table'!A1:B12,2)</f>
        <v>Quatre</v>
      </c>
    </row>
    <row r="3" spans="1:10" ht="12.75">
      <c r="A3">
        <v>4</v>
      </c>
      <c r="B3" t="s">
        <v>82</v>
      </c>
      <c r="C3">
        <v>5</v>
      </c>
      <c r="D3" t="s">
        <v>83</v>
      </c>
      <c r="E3" s="2"/>
      <c r="F3" s="3">
        <f aca="true" t="shared" si="0" ref="F3:F14">A3*C3</f>
        <v>20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4</v>
      </c>
      <c r="B4" t="s">
        <v>84</v>
      </c>
      <c r="C4">
        <v>9</v>
      </c>
      <c r="D4" t="s">
        <v>85</v>
      </c>
      <c r="E4" s="2"/>
      <c r="F4" s="3">
        <f t="shared" si="0"/>
        <v>36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4</v>
      </c>
      <c r="B5" t="s">
        <v>86</v>
      </c>
      <c r="C5">
        <v>8</v>
      </c>
      <c r="D5" t="s">
        <v>87</v>
      </c>
      <c r="E5" s="2"/>
      <c r="F5" s="3">
        <f t="shared" si="0"/>
        <v>32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4</v>
      </c>
      <c r="B6" t="s">
        <v>88</v>
      </c>
      <c r="C6">
        <v>4</v>
      </c>
      <c r="D6" t="s">
        <v>89</v>
      </c>
      <c r="E6" s="2"/>
      <c r="F6" s="3">
        <f t="shared" si="0"/>
        <v>16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4</v>
      </c>
      <c r="B7" t="s">
        <v>90</v>
      </c>
      <c r="C7">
        <v>6</v>
      </c>
      <c r="D7" t="s">
        <v>91</v>
      </c>
      <c r="E7" s="2"/>
      <c r="F7" s="3">
        <f t="shared" si="0"/>
        <v>24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4</v>
      </c>
      <c r="B8" t="s">
        <v>92</v>
      </c>
      <c r="C8">
        <v>3</v>
      </c>
      <c r="D8" t="s">
        <v>93</v>
      </c>
      <c r="E8" s="2"/>
      <c r="F8" s="3">
        <f t="shared" si="0"/>
        <v>12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4</v>
      </c>
      <c r="B9" t="s">
        <v>94</v>
      </c>
      <c r="C9">
        <v>7</v>
      </c>
      <c r="D9" t="s">
        <v>95</v>
      </c>
      <c r="E9" s="2"/>
      <c r="F9" s="3">
        <f t="shared" si="0"/>
        <v>28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4</v>
      </c>
      <c r="B10" t="s">
        <v>96</v>
      </c>
      <c r="C10">
        <v>1</v>
      </c>
      <c r="D10" t="s">
        <v>97</v>
      </c>
      <c r="E10" s="2"/>
      <c r="F10" s="3">
        <f t="shared" si="0"/>
        <v>4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4</v>
      </c>
      <c r="B11" t="s">
        <v>98</v>
      </c>
      <c r="C11">
        <v>10</v>
      </c>
      <c r="D11" t="s">
        <v>99</v>
      </c>
      <c r="E11" s="2"/>
      <c r="F11" s="3">
        <f t="shared" si="0"/>
        <v>40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4</v>
      </c>
      <c r="B12" t="s">
        <v>100</v>
      </c>
      <c r="C12">
        <v>2</v>
      </c>
      <c r="D12" t="s">
        <v>101</v>
      </c>
      <c r="E12" s="2"/>
      <c r="F12" s="3">
        <f t="shared" si="0"/>
        <v>8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4</v>
      </c>
      <c r="B13" t="s">
        <v>102</v>
      </c>
      <c r="C13">
        <v>12</v>
      </c>
      <c r="D13" t="s">
        <v>103</v>
      </c>
      <c r="E13" s="2"/>
      <c r="F13" s="3">
        <f t="shared" si="0"/>
        <v>48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4</v>
      </c>
      <c r="B14" t="s">
        <v>104</v>
      </c>
      <c r="C14">
        <v>11</v>
      </c>
      <c r="D14" t="s">
        <v>105</v>
      </c>
      <c r="E14" s="2"/>
      <c r="F14" s="3">
        <f t="shared" si="0"/>
        <v>44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106</v>
      </c>
      <c r="B15" t="s">
        <v>107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2812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5742187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108</v>
      </c>
      <c r="B1" s="10"/>
      <c r="C1" s="10"/>
      <c r="D1" s="10"/>
      <c r="E1" s="10"/>
      <c r="F1" s="1" t="str">
        <f>VLOOKUP(A3,'nom table'!A1:B12,2)</f>
        <v>Cinq</v>
      </c>
    </row>
    <row r="3" spans="1:10" ht="12.75">
      <c r="A3">
        <v>5</v>
      </c>
      <c r="B3" t="s">
        <v>109</v>
      </c>
      <c r="C3">
        <v>5</v>
      </c>
      <c r="D3" t="s">
        <v>110</v>
      </c>
      <c r="E3" s="2"/>
      <c r="F3" s="3">
        <f aca="true" t="shared" si="0" ref="F3:F14">A3*C3</f>
        <v>25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5</v>
      </c>
      <c r="B4" t="s">
        <v>111</v>
      </c>
      <c r="C4">
        <v>9</v>
      </c>
      <c r="D4" t="s">
        <v>112</v>
      </c>
      <c r="E4" s="2"/>
      <c r="F4" s="3">
        <f t="shared" si="0"/>
        <v>45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5</v>
      </c>
      <c r="B5" t="s">
        <v>113</v>
      </c>
      <c r="C5">
        <v>8</v>
      </c>
      <c r="D5" t="s">
        <v>114</v>
      </c>
      <c r="E5" s="2"/>
      <c r="F5" s="3">
        <f t="shared" si="0"/>
        <v>40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5</v>
      </c>
      <c r="B6" t="s">
        <v>115</v>
      </c>
      <c r="C6">
        <v>4</v>
      </c>
      <c r="D6" t="s">
        <v>116</v>
      </c>
      <c r="E6" s="2"/>
      <c r="F6" s="3">
        <f t="shared" si="0"/>
        <v>20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5</v>
      </c>
      <c r="B7" t="s">
        <v>117</v>
      </c>
      <c r="C7">
        <v>6</v>
      </c>
      <c r="D7" t="s">
        <v>118</v>
      </c>
      <c r="E7" s="2"/>
      <c r="F7" s="3">
        <f t="shared" si="0"/>
        <v>30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5</v>
      </c>
      <c r="B8" t="s">
        <v>119</v>
      </c>
      <c r="C8">
        <v>3</v>
      </c>
      <c r="D8" t="s">
        <v>120</v>
      </c>
      <c r="E8" s="2"/>
      <c r="F8" s="3">
        <f t="shared" si="0"/>
        <v>15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5</v>
      </c>
      <c r="B9" t="s">
        <v>121</v>
      </c>
      <c r="C9">
        <v>7</v>
      </c>
      <c r="D9" t="s">
        <v>122</v>
      </c>
      <c r="E9" s="2"/>
      <c r="F9" s="3">
        <f t="shared" si="0"/>
        <v>35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5</v>
      </c>
      <c r="B10" t="s">
        <v>123</v>
      </c>
      <c r="C10">
        <v>1</v>
      </c>
      <c r="D10" t="s">
        <v>124</v>
      </c>
      <c r="E10" s="2"/>
      <c r="F10" s="3">
        <f t="shared" si="0"/>
        <v>5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5</v>
      </c>
      <c r="B11" t="s">
        <v>125</v>
      </c>
      <c r="C11">
        <v>10</v>
      </c>
      <c r="D11" t="s">
        <v>126</v>
      </c>
      <c r="E11" s="2"/>
      <c r="F11" s="3">
        <f t="shared" si="0"/>
        <v>50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5</v>
      </c>
      <c r="B12" t="s">
        <v>127</v>
      </c>
      <c r="C12">
        <v>2</v>
      </c>
      <c r="D12" t="s">
        <v>128</v>
      </c>
      <c r="E12" s="2"/>
      <c r="F12" s="3">
        <f t="shared" si="0"/>
        <v>10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5</v>
      </c>
      <c r="B13" t="s">
        <v>129</v>
      </c>
      <c r="C13">
        <v>12</v>
      </c>
      <c r="D13" t="s">
        <v>130</v>
      </c>
      <c r="E13" s="2"/>
      <c r="F13" s="3">
        <f t="shared" si="0"/>
        <v>60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5</v>
      </c>
      <c r="B14" t="s">
        <v>131</v>
      </c>
      <c r="C14">
        <v>11</v>
      </c>
      <c r="D14" t="s">
        <v>132</v>
      </c>
      <c r="E14" s="2"/>
      <c r="F14" s="3">
        <f t="shared" si="0"/>
        <v>55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133</v>
      </c>
      <c r="B15" t="s">
        <v>134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8515625" style="0" customWidth="1"/>
    <col min="10" max="10" width="41.28125" style="0" customWidth="1"/>
    <col min="11" max="16384" width="10.28125" style="0" customWidth="1"/>
  </cols>
  <sheetData>
    <row r="1" spans="1:6" ht="16.5">
      <c r="A1" s="10" t="s">
        <v>135</v>
      </c>
      <c r="B1" s="10"/>
      <c r="C1" s="10"/>
      <c r="D1" s="10"/>
      <c r="E1" s="10"/>
      <c r="F1" s="1" t="s">
        <v>136</v>
      </c>
    </row>
    <row r="3" spans="1:10" ht="12.75">
      <c r="A3">
        <v>6</v>
      </c>
      <c r="B3" t="s">
        <v>137</v>
      </c>
      <c r="C3">
        <v>5</v>
      </c>
      <c r="D3" t="s">
        <v>138</v>
      </c>
      <c r="E3" s="2"/>
      <c r="F3" s="3">
        <f aca="true" t="shared" si="0" ref="F3:F14">A3*C3</f>
        <v>30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6</v>
      </c>
      <c r="B4" t="s">
        <v>139</v>
      </c>
      <c r="C4">
        <v>9</v>
      </c>
      <c r="D4" t="s">
        <v>140</v>
      </c>
      <c r="E4" s="2"/>
      <c r="F4" s="3">
        <f t="shared" si="0"/>
        <v>54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6</v>
      </c>
      <c r="B5" t="s">
        <v>141</v>
      </c>
      <c r="C5">
        <v>8</v>
      </c>
      <c r="D5" t="s">
        <v>142</v>
      </c>
      <c r="E5" s="2"/>
      <c r="F5" s="3">
        <f t="shared" si="0"/>
        <v>48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6</v>
      </c>
      <c r="B6" t="s">
        <v>143</v>
      </c>
      <c r="C6">
        <v>4</v>
      </c>
      <c r="D6" t="s">
        <v>144</v>
      </c>
      <c r="E6" s="2"/>
      <c r="F6" s="3">
        <f t="shared" si="0"/>
        <v>24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6</v>
      </c>
      <c r="B7" t="s">
        <v>145</v>
      </c>
      <c r="C7">
        <v>6</v>
      </c>
      <c r="D7" t="s">
        <v>146</v>
      </c>
      <c r="E7" s="2"/>
      <c r="F7" s="3">
        <f t="shared" si="0"/>
        <v>36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6</v>
      </c>
      <c r="B8" t="s">
        <v>147</v>
      </c>
      <c r="C8">
        <v>3</v>
      </c>
      <c r="D8" t="s">
        <v>148</v>
      </c>
      <c r="E8" s="2"/>
      <c r="F8" s="3">
        <f t="shared" si="0"/>
        <v>18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6</v>
      </c>
      <c r="B9" t="s">
        <v>149</v>
      </c>
      <c r="C9">
        <v>7</v>
      </c>
      <c r="D9" t="s">
        <v>150</v>
      </c>
      <c r="E9" s="2"/>
      <c r="F9" s="3">
        <f t="shared" si="0"/>
        <v>42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6</v>
      </c>
      <c r="B10" t="s">
        <v>151</v>
      </c>
      <c r="C10">
        <v>1</v>
      </c>
      <c r="D10" t="s">
        <v>152</v>
      </c>
      <c r="E10" s="2"/>
      <c r="F10" s="3">
        <f t="shared" si="0"/>
        <v>6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6</v>
      </c>
      <c r="B11" t="s">
        <v>153</v>
      </c>
      <c r="C11">
        <v>10</v>
      </c>
      <c r="D11" t="s">
        <v>154</v>
      </c>
      <c r="E11" s="2"/>
      <c r="F11" s="3">
        <f t="shared" si="0"/>
        <v>60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6</v>
      </c>
      <c r="B12" t="s">
        <v>155</v>
      </c>
      <c r="C12">
        <v>2</v>
      </c>
      <c r="D12" t="s">
        <v>156</v>
      </c>
      <c r="E12" s="2"/>
      <c r="F12" s="3">
        <f t="shared" si="0"/>
        <v>12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6</v>
      </c>
      <c r="B13" t="s">
        <v>157</v>
      </c>
      <c r="C13">
        <v>12</v>
      </c>
      <c r="D13" t="s">
        <v>158</v>
      </c>
      <c r="E13" s="2"/>
      <c r="F13" s="3">
        <f t="shared" si="0"/>
        <v>72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6</v>
      </c>
      <c r="B14" t="s">
        <v>159</v>
      </c>
      <c r="C14">
        <v>11</v>
      </c>
      <c r="D14" t="s">
        <v>160</v>
      </c>
      <c r="E14" s="2"/>
      <c r="F14" s="3">
        <f t="shared" si="0"/>
        <v>66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161</v>
      </c>
      <c r="B15" t="s">
        <v>162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8515625" style="0" customWidth="1"/>
    <col min="10" max="10" width="41.28125" style="0" customWidth="1"/>
    <col min="11" max="16384" width="10.28125" style="0" customWidth="1"/>
  </cols>
  <sheetData>
    <row r="1" spans="1:6" ht="16.5">
      <c r="A1" s="10" t="s">
        <v>163</v>
      </c>
      <c r="B1" s="10"/>
      <c r="C1" s="10"/>
      <c r="D1" s="10"/>
      <c r="E1" s="10"/>
      <c r="F1" s="1" t="str">
        <f>VLOOKUP(A3,'nom table'!A1:B12,2)</f>
        <v>sept</v>
      </c>
    </row>
    <row r="3" spans="1:10" ht="12.75">
      <c r="A3">
        <v>7</v>
      </c>
      <c r="B3" t="s">
        <v>164</v>
      </c>
      <c r="C3">
        <v>5</v>
      </c>
      <c r="D3" t="s">
        <v>165</v>
      </c>
      <c r="E3" s="2"/>
      <c r="F3" s="3">
        <f aca="true" t="shared" si="0" ref="F3:F14">A3*C3</f>
        <v>35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7</v>
      </c>
      <c r="B4" t="s">
        <v>166</v>
      </c>
      <c r="C4">
        <v>9</v>
      </c>
      <c r="D4" t="s">
        <v>167</v>
      </c>
      <c r="E4" s="2"/>
      <c r="F4" s="3">
        <f t="shared" si="0"/>
        <v>63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7</v>
      </c>
      <c r="B5" t="s">
        <v>168</v>
      </c>
      <c r="C5">
        <v>8</v>
      </c>
      <c r="D5" t="s">
        <v>169</v>
      </c>
      <c r="E5" s="2"/>
      <c r="F5" s="3">
        <f t="shared" si="0"/>
        <v>56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7</v>
      </c>
      <c r="B6" t="s">
        <v>170</v>
      </c>
      <c r="C6">
        <v>4</v>
      </c>
      <c r="D6" t="s">
        <v>171</v>
      </c>
      <c r="E6" s="2"/>
      <c r="F6" s="3">
        <f t="shared" si="0"/>
        <v>28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7</v>
      </c>
      <c r="B7" t="s">
        <v>172</v>
      </c>
      <c r="C7">
        <v>6</v>
      </c>
      <c r="D7" t="s">
        <v>173</v>
      </c>
      <c r="E7" s="2"/>
      <c r="F7" s="3">
        <f t="shared" si="0"/>
        <v>42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7</v>
      </c>
      <c r="B8" t="s">
        <v>174</v>
      </c>
      <c r="C8">
        <v>3</v>
      </c>
      <c r="D8" t="s">
        <v>175</v>
      </c>
      <c r="E8" s="2"/>
      <c r="F8" s="3">
        <f t="shared" si="0"/>
        <v>21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7</v>
      </c>
      <c r="B9" t="s">
        <v>176</v>
      </c>
      <c r="C9">
        <v>7</v>
      </c>
      <c r="D9" t="s">
        <v>177</v>
      </c>
      <c r="E9" s="2"/>
      <c r="F9" s="3">
        <f t="shared" si="0"/>
        <v>49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7</v>
      </c>
      <c r="B10" t="s">
        <v>178</v>
      </c>
      <c r="C10">
        <v>1</v>
      </c>
      <c r="D10" t="s">
        <v>179</v>
      </c>
      <c r="E10" s="2"/>
      <c r="F10" s="3">
        <f t="shared" si="0"/>
        <v>7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7</v>
      </c>
      <c r="B11" t="s">
        <v>180</v>
      </c>
      <c r="C11">
        <v>10</v>
      </c>
      <c r="D11" t="s">
        <v>181</v>
      </c>
      <c r="E11" s="2"/>
      <c r="F11" s="3">
        <f t="shared" si="0"/>
        <v>70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7</v>
      </c>
      <c r="B12" t="s">
        <v>182</v>
      </c>
      <c r="C12">
        <v>2</v>
      </c>
      <c r="D12" t="s">
        <v>183</v>
      </c>
      <c r="E12" s="2"/>
      <c r="F12" s="3">
        <f t="shared" si="0"/>
        <v>14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7</v>
      </c>
      <c r="B13" t="s">
        <v>184</v>
      </c>
      <c r="C13">
        <v>12</v>
      </c>
      <c r="D13" t="s">
        <v>185</v>
      </c>
      <c r="E13" s="2"/>
      <c r="F13" s="3">
        <f t="shared" si="0"/>
        <v>84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7</v>
      </c>
      <c r="B14" t="s">
        <v>186</v>
      </c>
      <c r="C14">
        <v>11</v>
      </c>
      <c r="D14" t="s">
        <v>187</v>
      </c>
      <c r="E14" s="2"/>
      <c r="F14" s="3">
        <f t="shared" si="0"/>
        <v>77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188</v>
      </c>
      <c r="B15" t="s">
        <v>189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1.00390625" style="0" customWidth="1"/>
    <col min="10" max="10" width="41.00390625" style="0" customWidth="1"/>
    <col min="11" max="16384" width="10.28125" style="0" customWidth="1"/>
  </cols>
  <sheetData>
    <row r="1" spans="1:6" ht="16.5">
      <c r="A1" s="10" t="s">
        <v>190</v>
      </c>
      <c r="B1" s="10"/>
      <c r="C1" s="10"/>
      <c r="D1" s="10"/>
      <c r="E1" s="10"/>
      <c r="F1" s="1" t="str">
        <f>VLOOKUP(A3,'nom table'!A1:B12,2)</f>
        <v>Huit</v>
      </c>
    </row>
    <row r="3" spans="1:10" ht="12.75">
      <c r="A3">
        <v>8</v>
      </c>
      <c r="B3" t="s">
        <v>191</v>
      </c>
      <c r="C3">
        <v>5</v>
      </c>
      <c r="D3" t="s">
        <v>192</v>
      </c>
      <c r="E3" s="2"/>
      <c r="F3" s="3">
        <f aca="true" t="shared" si="0" ref="F3:F14">A3*C3</f>
        <v>40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8</v>
      </c>
      <c r="B4" t="s">
        <v>193</v>
      </c>
      <c r="C4">
        <v>9</v>
      </c>
      <c r="D4" t="s">
        <v>194</v>
      </c>
      <c r="E4" s="2"/>
      <c r="F4" s="3">
        <f t="shared" si="0"/>
        <v>72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8</v>
      </c>
      <c r="B5" t="s">
        <v>195</v>
      </c>
      <c r="C5">
        <v>8</v>
      </c>
      <c r="D5" t="s">
        <v>196</v>
      </c>
      <c r="E5" s="2"/>
      <c r="F5" s="3">
        <f t="shared" si="0"/>
        <v>64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8</v>
      </c>
      <c r="B6" t="s">
        <v>197</v>
      </c>
      <c r="C6">
        <v>4</v>
      </c>
      <c r="D6" t="s">
        <v>198</v>
      </c>
      <c r="E6" s="2"/>
      <c r="F6" s="3">
        <f t="shared" si="0"/>
        <v>32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8</v>
      </c>
      <c r="B7" t="s">
        <v>199</v>
      </c>
      <c r="C7">
        <v>6</v>
      </c>
      <c r="D7" t="s">
        <v>200</v>
      </c>
      <c r="E7" s="2"/>
      <c r="F7" s="3">
        <f t="shared" si="0"/>
        <v>48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8</v>
      </c>
      <c r="B8" t="s">
        <v>201</v>
      </c>
      <c r="C8">
        <v>3</v>
      </c>
      <c r="D8" t="s">
        <v>202</v>
      </c>
      <c r="E8" s="2"/>
      <c r="F8" s="3">
        <f t="shared" si="0"/>
        <v>24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8</v>
      </c>
      <c r="B9" t="s">
        <v>203</v>
      </c>
      <c r="C9">
        <v>7</v>
      </c>
      <c r="D9" t="s">
        <v>204</v>
      </c>
      <c r="E9" s="2"/>
      <c r="F9" s="3">
        <f t="shared" si="0"/>
        <v>56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8</v>
      </c>
      <c r="B10" t="s">
        <v>205</v>
      </c>
      <c r="C10">
        <v>1</v>
      </c>
      <c r="D10" t="s">
        <v>206</v>
      </c>
      <c r="E10" s="2"/>
      <c r="F10" s="3">
        <f t="shared" si="0"/>
        <v>8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8</v>
      </c>
      <c r="B11" t="s">
        <v>207</v>
      </c>
      <c r="C11">
        <v>10</v>
      </c>
      <c r="D11" t="s">
        <v>208</v>
      </c>
      <c r="E11" s="2"/>
      <c r="F11" s="3">
        <f t="shared" si="0"/>
        <v>80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8</v>
      </c>
      <c r="B12" t="s">
        <v>209</v>
      </c>
      <c r="C12">
        <v>2</v>
      </c>
      <c r="D12" t="s">
        <v>210</v>
      </c>
      <c r="E12" s="2"/>
      <c r="F12" s="3">
        <f t="shared" si="0"/>
        <v>16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8</v>
      </c>
      <c r="B13" t="s">
        <v>211</v>
      </c>
      <c r="C13">
        <v>12</v>
      </c>
      <c r="D13" t="s">
        <v>212</v>
      </c>
      <c r="E13" s="2"/>
      <c r="F13" s="3">
        <f t="shared" si="0"/>
        <v>96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8</v>
      </c>
      <c r="B14" t="s">
        <v>213</v>
      </c>
      <c r="C14">
        <v>11</v>
      </c>
      <c r="D14" t="s">
        <v>214</v>
      </c>
      <c r="E14" s="2"/>
      <c r="F14" s="3">
        <f t="shared" si="0"/>
        <v>88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215</v>
      </c>
      <c r="B15" t="s">
        <v>216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3" sqref="E3"/>
    </sheetView>
  </sheetViews>
  <sheetFormatPr defaultColWidth="11.421875" defaultRowHeight="12.75"/>
  <cols>
    <col min="1" max="1" width="2.421875" style="0" customWidth="1"/>
    <col min="2" max="2" width="4.57421875" style="0" customWidth="1"/>
    <col min="3" max="3" width="3.421875" style="0" customWidth="1"/>
    <col min="4" max="4" width="6.57421875" style="0" customWidth="1"/>
    <col min="5" max="8" width="10.28125" style="0" customWidth="1"/>
    <col min="9" max="9" width="30.7109375" style="0" customWidth="1"/>
    <col min="10" max="10" width="41.140625" style="0" customWidth="1"/>
    <col min="11" max="16384" width="10.28125" style="0" customWidth="1"/>
  </cols>
  <sheetData>
    <row r="1" spans="1:6" ht="16.5">
      <c r="A1" s="10" t="s">
        <v>217</v>
      </c>
      <c r="B1" s="10"/>
      <c r="C1" s="10"/>
      <c r="D1" s="10"/>
      <c r="E1" s="10"/>
      <c r="F1" s="1" t="str">
        <f>VLOOKUP(A3,'nom table'!A1:B12,2)</f>
        <v>Neuf</v>
      </c>
    </row>
    <row r="3" spans="1:10" ht="12.75">
      <c r="A3">
        <v>9</v>
      </c>
      <c r="B3" t="s">
        <v>218</v>
      </c>
      <c r="C3">
        <v>5</v>
      </c>
      <c r="D3" t="s">
        <v>219</v>
      </c>
      <c r="E3" s="2"/>
      <c r="F3" s="3">
        <f aca="true" t="shared" si="0" ref="F3:F14">A3*C3</f>
        <v>45</v>
      </c>
      <c r="G3" s="4">
        <f aca="true" t="shared" si="1" ref="G3:G14">IF(E3&lt;&gt;"",IF(E3&lt;&gt;F3,"","bravo"),"")</f>
      </c>
      <c r="H3" s="5">
        <f aca="true" t="shared" si="2" ref="H3:H14">IF(E3&lt;&gt;"",IF(E3&lt;&gt;F3,"c'est faux",""),"")</f>
      </c>
      <c r="I3" s="8">
        <f>IF(G3&lt;&gt;"","tu vois comme c'est facile","")</f>
      </c>
      <c r="J3" s="9">
        <f>IF(E3&lt;&gt;"",IF(G3&lt;&gt;"","","et la règle de la table de 5, c'est pourtant simple"),"")</f>
      </c>
    </row>
    <row r="4" spans="1:10" ht="12.75">
      <c r="A4">
        <f aca="true" t="shared" si="3" ref="A4:A14">A3</f>
        <v>9</v>
      </c>
      <c r="B4" t="s">
        <v>220</v>
      </c>
      <c r="C4">
        <v>9</v>
      </c>
      <c r="D4" t="s">
        <v>221</v>
      </c>
      <c r="E4" s="2"/>
      <c r="F4" s="3">
        <f t="shared" si="0"/>
        <v>81</v>
      </c>
      <c r="G4" s="4">
        <f t="shared" si="1"/>
      </c>
      <c r="H4" s="5">
        <f t="shared" si="2"/>
      </c>
      <c r="I4" s="8">
        <f>IF(G3&lt;&gt;"",IF(G4&lt;&gt;"","courage",""),"")</f>
      </c>
      <c r="J4" s="9">
        <f>IF(E4&lt;&gt;"",IF(G3&lt;&gt;"",IF(G4&lt;&gt;"","","c'est pourtant simple"),"et la ligne précédente?"),"")</f>
      </c>
    </row>
    <row r="5" spans="1:10" ht="12.75">
      <c r="A5">
        <f t="shared" si="3"/>
        <v>9</v>
      </c>
      <c r="B5" t="s">
        <v>222</v>
      </c>
      <c r="C5">
        <v>8</v>
      </c>
      <c r="D5" t="s">
        <v>223</v>
      </c>
      <c r="E5" s="2"/>
      <c r="F5" s="3">
        <f t="shared" si="0"/>
        <v>72</v>
      </c>
      <c r="G5" s="4">
        <f t="shared" si="1"/>
      </c>
      <c r="H5" s="5">
        <f t="shared" si="2"/>
      </c>
      <c r="I5" s="8">
        <f>IF(G4&lt;&gt;"",IF(G5&lt;&gt;"","continue",""),"")</f>
      </c>
      <c r="J5" s="9">
        <f>IF(E5&lt;&gt;"",IF(G3&lt;&gt;"",IF(G4&lt;&gt;"",IF(H5&lt;&gt;"","c'est une faute de frappe j'espère",""),"et la ligne précédente ?"),"et la première ligne ?"),"")</f>
      </c>
    </row>
    <row r="6" spans="1:10" ht="12.75">
      <c r="A6">
        <f t="shared" si="3"/>
        <v>9</v>
      </c>
      <c r="B6" t="s">
        <v>224</v>
      </c>
      <c r="C6">
        <v>4</v>
      </c>
      <c r="D6" t="s">
        <v>225</v>
      </c>
      <c r="E6" s="2"/>
      <c r="F6" s="3">
        <f t="shared" si="0"/>
        <v>36</v>
      </c>
      <c r="G6" s="4">
        <f t="shared" si="1"/>
      </c>
      <c r="H6" s="5">
        <f t="shared" si="2"/>
      </c>
      <c r="I6" s="8">
        <f>IF(G6&lt;&gt;"","tu as tout compris","")</f>
      </c>
      <c r="J6" s="9">
        <f>IF(E6&lt;&gt;"",IF(G4&lt;&gt;"",IF(G5&lt;&gt;"",IF(H6&lt;&gt;"","déjà fatigué ?",""),"et la ligne précédente ?"),"il manque une ligne"),"")</f>
      </c>
    </row>
    <row r="7" spans="1:10" ht="12.75">
      <c r="A7">
        <f t="shared" si="3"/>
        <v>9</v>
      </c>
      <c r="B7" t="s">
        <v>226</v>
      </c>
      <c r="C7">
        <v>6</v>
      </c>
      <c r="D7" t="s">
        <v>227</v>
      </c>
      <c r="E7" s="2"/>
      <c r="F7" s="3">
        <f t="shared" si="0"/>
        <v>54</v>
      </c>
      <c r="G7" s="4">
        <f t="shared" si="1"/>
      </c>
      <c r="H7" s="5">
        <f t="shared" si="2"/>
      </c>
      <c r="I7" s="8">
        <f>IF(G6&lt;&gt;"",IF(G7&lt;&gt;"","persévère, c'est bien",""),"")</f>
      </c>
      <c r="J7" s="9">
        <f>IF(E7&lt;&gt;"",IF(G6&lt;&gt;"",IF(G7&lt;&gt;"","","c'est pourtant simple"),"et la ligne précédente?"),"")</f>
      </c>
    </row>
    <row r="8" spans="1:10" ht="12.75">
      <c r="A8">
        <f t="shared" si="3"/>
        <v>9</v>
      </c>
      <c r="B8" t="s">
        <v>228</v>
      </c>
      <c r="C8">
        <v>3</v>
      </c>
      <c r="D8" t="s">
        <v>229</v>
      </c>
      <c r="E8" s="2"/>
      <c r="F8" s="3">
        <f t="shared" si="0"/>
        <v>27</v>
      </c>
      <c r="G8" s="4">
        <f t="shared" si="1"/>
      </c>
      <c r="H8" s="5">
        <f t="shared" si="2"/>
      </c>
      <c r="I8" s="8">
        <f>IF(G7&lt;&gt;"",IF(G8&lt;&gt;"","allez encore un effort",""),"")</f>
      </c>
      <c r="J8" s="9">
        <f>IF(E8&lt;&gt;"",IF(G6&lt;&gt;"",IF(G7&lt;&gt;"",IF(H8&lt;&gt;"","allons tu peux mieux faire",""),"et la ligne précédente ?"),"il manque une ligne"),"")</f>
      </c>
    </row>
    <row r="9" spans="1:10" ht="12.75">
      <c r="A9">
        <f t="shared" si="3"/>
        <v>9</v>
      </c>
      <c r="B9" t="s">
        <v>230</v>
      </c>
      <c r="C9">
        <v>7</v>
      </c>
      <c r="D9" t="s">
        <v>231</v>
      </c>
      <c r="E9" s="2"/>
      <c r="F9" s="3">
        <f t="shared" si="0"/>
        <v>63</v>
      </c>
      <c r="G9" s="4">
        <f t="shared" si="1"/>
      </c>
      <c r="H9" s="5">
        <f t="shared" si="2"/>
      </c>
      <c r="I9" s="8">
        <f>IF(G9&lt;&gt;"","tu vois tu vas y arriver","")</f>
      </c>
      <c r="J9" s="9">
        <f>IF(E9&lt;&gt;"",IF(G7&lt;&gt;"",IF(G8&lt;&gt;"",IF(H9&lt;&gt;"","ce n'est pas compliqué pourtant ",""),"et la ligne précédente ?"),"il manque une ligne"),"")</f>
      </c>
    </row>
    <row r="10" spans="1:10" ht="12.75">
      <c r="A10">
        <f t="shared" si="3"/>
        <v>9</v>
      </c>
      <c r="B10" t="s">
        <v>232</v>
      </c>
      <c r="C10">
        <v>1</v>
      </c>
      <c r="D10" t="s">
        <v>233</v>
      </c>
      <c r="E10" s="2"/>
      <c r="F10" s="3">
        <f t="shared" si="0"/>
        <v>9</v>
      </c>
      <c r="G10" s="4">
        <f t="shared" si="1"/>
      </c>
      <c r="H10" s="5">
        <f t="shared" si="2"/>
      </c>
      <c r="I10" s="8">
        <f>IF(G9&lt;&gt;"",IF(G10&lt;&gt;"","heureusement",""),"")</f>
      </c>
      <c r="J10" s="9">
        <f>IF(E10&lt;&gt;"",IF(G9&lt;&gt;"",IF(G10&lt;&gt;"","","non dites moi que c'est un cauchemard"),"et la ligne précédente?"),"")</f>
      </c>
    </row>
    <row r="11" spans="1:10" ht="12.75">
      <c r="A11">
        <f t="shared" si="3"/>
        <v>9</v>
      </c>
      <c r="B11" t="s">
        <v>234</v>
      </c>
      <c r="C11">
        <v>10</v>
      </c>
      <c r="D11" t="s">
        <v>235</v>
      </c>
      <c r="E11" s="2"/>
      <c r="F11" s="3">
        <f t="shared" si="0"/>
        <v>90</v>
      </c>
      <c r="G11" s="4">
        <f t="shared" si="1"/>
      </c>
      <c r="H11" s="5">
        <f t="shared" si="2"/>
      </c>
      <c r="I11" s="8">
        <f>IF(G10&lt;&gt;"",IF(G11&lt;&gt;"","c'est évident, n'est-ce pas",""),"")</f>
      </c>
      <c r="J11" s="9">
        <f>IF(E11&lt;&gt;"",IF(G9&lt;&gt;"",IF(G10&lt;&gt;"",IF(H11&lt;&gt;"","tu te trompes volontairement, c'est ça ?",""),"et la ligne précédente ?"),"il manque une ligne ?"),"")</f>
      </c>
    </row>
    <row r="12" spans="1:10" ht="12.75">
      <c r="A12">
        <f t="shared" si="3"/>
        <v>9</v>
      </c>
      <c r="B12" t="s">
        <v>236</v>
      </c>
      <c r="C12">
        <v>2</v>
      </c>
      <c r="D12" t="s">
        <v>237</v>
      </c>
      <c r="E12" s="2"/>
      <c r="F12" s="3">
        <f t="shared" si="0"/>
        <v>18</v>
      </c>
      <c r="G12" s="4">
        <f t="shared" si="1"/>
      </c>
      <c r="H12" s="5">
        <f t="shared" si="2"/>
      </c>
      <c r="I12" s="8">
        <f>IF(G12&lt;&gt;"","c'est tout bon","")</f>
      </c>
      <c r="J12" s="9">
        <f>IF(E12&lt;&gt;"",IF(G10&lt;&gt;"",IF(G11&lt;&gt;"",IF(H12&lt;&gt;"","c'est pourtant simple",""),"et la ligne précédente ?"),"il manque une ligne"),"")</f>
      </c>
    </row>
    <row r="13" spans="1:10" ht="12.75">
      <c r="A13">
        <f t="shared" si="3"/>
        <v>9</v>
      </c>
      <c r="B13" t="s">
        <v>238</v>
      </c>
      <c r="C13">
        <v>12</v>
      </c>
      <c r="D13" t="s">
        <v>239</v>
      </c>
      <c r="E13" s="2"/>
      <c r="F13" s="3">
        <f t="shared" si="0"/>
        <v>108</v>
      </c>
      <c r="G13" s="4">
        <f t="shared" si="1"/>
      </c>
      <c r="H13" s="5">
        <f t="shared" si="2"/>
      </c>
      <c r="I13" s="8">
        <f>IF(G12&lt;&gt;"",IF(G13&lt;&gt;"","encore un effort c'est bien",""),"")</f>
      </c>
      <c r="J13" s="9">
        <f>IF(E13&lt;&gt;"",IF(G12&lt;&gt;"",IF(G13&lt;&gt;"","","tu dors ou quoi ?"),"et la ligne précédente?"),"")</f>
      </c>
    </row>
    <row r="14" spans="1:10" ht="12.75">
      <c r="A14">
        <f t="shared" si="3"/>
        <v>9</v>
      </c>
      <c r="B14" t="s">
        <v>240</v>
      </c>
      <c r="C14">
        <v>11</v>
      </c>
      <c r="D14" t="s">
        <v>241</v>
      </c>
      <c r="E14" s="2"/>
      <c r="F14" s="3">
        <f t="shared" si="0"/>
        <v>99</v>
      </c>
      <c r="G14" s="4">
        <f t="shared" si="1"/>
      </c>
      <c r="H14" s="5">
        <f t="shared" si="2"/>
      </c>
      <c r="I14" s="8">
        <f>IF(G13&lt;&gt;"",IF(G14&lt;&gt;"","voila tu as réussi",""),"")</f>
      </c>
      <c r="J14" s="9">
        <f>IF(E14&lt;&gt;"",IF(G12&lt;&gt;"",IF(G13&lt;&gt;"",IF(H14&lt;&gt;"","non pas maintenant",""),"et la ligne précédente ?"),"il manque une ligne"),"")</f>
      </c>
    </row>
    <row r="15" spans="1:10" ht="12.75">
      <c r="A15" t="s">
        <v>242</v>
      </c>
      <c r="B15" t="s">
        <v>243</v>
      </c>
      <c r="I15" s="8"/>
      <c r="J15" s="9"/>
    </row>
    <row r="16" spans="9:10" ht="12.75">
      <c r="I16" s="8"/>
      <c r="J16" s="9"/>
    </row>
    <row r="17" spans="9:10" ht="12.75">
      <c r="I17" s="8">
        <f>IF(I20&lt;&gt;"",IF(I21&lt;&gt;"","on en fait une autre ?",""),"")</f>
      </c>
      <c r="J17" s="8">
        <f>IF(I20&lt;&gt;"",IF(I21&lt;&gt;"","clic sur un autre onglet s'il te plait",""),"")</f>
      </c>
    </row>
    <row r="18" spans="9:10" ht="12.75">
      <c r="I18" s="8"/>
      <c r="J18" s="9"/>
    </row>
    <row r="19" spans="9:10" ht="12.75">
      <c r="I19" s="8"/>
      <c r="J19" s="9"/>
    </row>
    <row r="20" spans="9:10" ht="12.75">
      <c r="I20" s="3">
        <f>IF(G3&lt;&gt;"",IF(G4&lt;&gt;"",IF(G5&lt;&gt;"",IF(G6&lt;&gt;"",IF(G7&lt;&gt;"",IF(G8&lt;&gt;"","bon",""),""),""),""),""),"")</f>
      </c>
      <c r="J20" s="9"/>
    </row>
    <row r="21" spans="9:10" ht="12.75">
      <c r="I21" s="3">
        <f>IF(G10&lt;&gt;"",IF(G11&lt;&gt;"",IF(G12&lt;&gt;"",IF(G13&lt;&gt;"",IF(G14&lt;&gt;"",IF(G9&lt;&gt;"","bon",""),""),""),""),""),"")</f>
      </c>
      <c r="J21" s="9"/>
    </row>
    <row r="22" spans="9:10" ht="12.75">
      <c r="I22" s="8"/>
      <c r="J22" s="9"/>
    </row>
  </sheetData>
  <sheetProtection password="CCA0" sheet="1" objects="1" scenarios="1" selectLockedCells="1"/>
  <mergeCells count="1">
    <mergeCell ref="A1:E1"/>
  </mergeCells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Profs</cp:lastModifiedBy>
  <cp:lastPrinted>1601-01-01T00:06:31Z</cp:lastPrinted>
  <dcterms:created xsi:type="dcterms:W3CDTF">2007-06-01T21:39:24Z</dcterms:created>
  <dcterms:modified xsi:type="dcterms:W3CDTF">2007-06-29T08:06:34Z</dcterms:modified>
  <cp:category/>
  <cp:version/>
  <cp:contentType/>
  <cp:contentStatus/>
  <cp:revision>2</cp:revision>
</cp:coreProperties>
</file>